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Школа 36\Desktop\Заместитель\ЗАМ ПО УР 25-26\ИНД ОТБОР\Инд отбор\"/>
    </mc:Choice>
  </mc:AlternateContent>
  <xr:revisionPtr revIDLastSave="0" documentId="13_ncr:1_{6670590A-DB02-41EE-A1AA-8836D0A42F5A}" xr6:coauthVersionLast="36" xr6:coauthVersionMax="36" xr10:uidLastSave="{00000000-0000-0000-0000-000000000000}"/>
  <bookViews>
    <workbookView xWindow="0" yWindow="0" windowWidth="28800" windowHeight="12225" xr2:uid="{24244D5C-839F-4965-B66B-C3FF9680DB80}"/>
  </bookViews>
  <sheets>
    <sheet name="ТЕХ" sheetId="2" r:id="rId1"/>
    <sheet name="ЕСТ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3" i="2" l="1"/>
  <c r="I3" i="1"/>
  <c r="L3" i="1"/>
  <c r="O3" i="1"/>
  <c r="I4" i="1" l="1"/>
  <c r="G4" i="1"/>
  <c r="G3" i="1"/>
  <c r="E3" i="1"/>
  <c r="E4" i="1"/>
  <c r="K4" i="2"/>
  <c r="I4" i="2"/>
  <c r="G4" i="2"/>
  <c r="E4" i="2"/>
  <c r="C4" i="2"/>
  <c r="L4" i="2" s="1"/>
  <c r="O4" i="2" s="1"/>
  <c r="K3" i="2"/>
  <c r="G3" i="2"/>
  <c r="E3" i="2"/>
  <c r="C3" i="2"/>
  <c r="K4" i="1"/>
  <c r="K3" i="1"/>
  <c r="L3" i="2" l="1"/>
  <c r="O3" i="2" s="1"/>
  <c r="L4" i="1"/>
  <c r="O4" i="1" s="1"/>
  <c r="C4" i="1"/>
  <c r="C3" i="1" l="1"/>
</calcChain>
</file>

<file path=xl/sharedStrings.xml><?xml version="1.0" encoding="utf-8"?>
<sst xmlns="http://schemas.openxmlformats.org/spreadsheetml/2006/main" count="52" uniqueCount="24">
  <si>
    <t>Рег.№ заявления</t>
  </si>
  <si>
    <t xml:space="preserve">При равных баллах </t>
  </si>
  <si>
    <t xml:space="preserve">средний балл аттестата </t>
  </si>
  <si>
    <t>Итого</t>
  </si>
  <si>
    <t>Балл по 100%</t>
  </si>
  <si>
    <t xml:space="preserve">Средний балл годовых отметок </t>
  </si>
  <si>
    <t>Минимум</t>
  </si>
  <si>
    <t xml:space="preserve">Максимум </t>
  </si>
  <si>
    <t xml:space="preserve">Рейтинговый балл </t>
  </si>
  <si>
    <t>Преимущественные баллы:</t>
  </si>
  <si>
    <t>ГТО золото</t>
  </si>
  <si>
    <t xml:space="preserve">Волонтерство </t>
  </si>
  <si>
    <t>Преимущественные баллы</t>
  </si>
  <si>
    <t>Категория</t>
  </si>
  <si>
    <t>Балл</t>
  </si>
  <si>
    <t>Победитель ВсОШ (не ниже муниципального этапа)</t>
  </si>
  <si>
    <t>Призер ВсОШ (не ниже муниципального этапа)</t>
  </si>
  <si>
    <t xml:space="preserve">Победитель/призер олимпиад перечня Минобрнауки </t>
  </si>
  <si>
    <t>Первичный балл по русскому языку</t>
  </si>
  <si>
    <t xml:space="preserve">Первичный балл по математике </t>
  </si>
  <si>
    <t xml:space="preserve">Первичный балл по предмет №1  (информатика)  </t>
  </si>
  <si>
    <t xml:space="preserve">Первичный балл по предмет №2 (физика)  </t>
  </si>
  <si>
    <t xml:space="preserve">Первичный балл по предмет №1  (биология)  </t>
  </si>
  <si>
    <t xml:space="preserve">Первичный балл по предмет №2 (химия)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</si>
</sst>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1" xfId="0" applyFont="1" applyBorder="1" applyAlignment="1">
      <alignment horizont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wrapText="1"/>
    </xf>
    <xf numFmtId="0" fontId="1" fillId="4" borderId="3" xfId="0" applyFont="1" applyFill="1" applyBorder="1" applyAlignment="1">
      <alignment horizontal="center" wrapText="1"/>
    </xf>
    <xf numFmtId="1" fontId="1" fillId="4" borderId="3" xfId="0" applyNumberFormat="1" applyFont="1" applyFill="1" applyBorder="1" applyAlignment="1">
      <alignment horizontal="center" wrapText="1"/>
    </xf>
    <xf numFmtId="0" fontId="1" fillId="4" borderId="1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wrapText="1"/>
    </xf>
    <xf numFmtId="0" fontId="1" fillId="3" borderId="7" xfId="0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1BA97B-9CBD-4D3C-A74F-78E8DF8FF86D}">
  <dimension ref="A1:R31"/>
  <sheetViews>
    <sheetView tabSelected="1" zoomScale="90" zoomScaleNormal="90" workbookViewId="0">
      <selection activeCell="H18" sqref="H18"/>
    </sheetView>
  </sheetViews>
  <sheetFormatPr defaultRowHeight="15" x14ac:dyDescent="0.25"/>
  <cols>
    <col min="1" max="1" width="17.42578125" customWidth="1"/>
    <col min="2" max="3" width="20.28515625" customWidth="1"/>
    <col min="4" max="5" width="15.140625" customWidth="1"/>
    <col min="6" max="7" width="18.28515625" customWidth="1"/>
    <col min="8" max="9" width="22.140625" customWidth="1"/>
    <col min="10" max="11" width="16.140625" customWidth="1"/>
    <col min="12" max="12" width="16.7109375" customWidth="1"/>
    <col min="13" max="13" width="15.42578125" customWidth="1"/>
    <col min="14" max="14" width="22.85546875" customWidth="1"/>
    <col min="16" max="16" width="4.5703125" customWidth="1"/>
    <col min="17" max="17" width="19.28515625" customWidth="1"/>
    <col min="18" max="18" width="9.42578125" customWidth="1"/>
  </cols>
  <sheetData>
    <row r="1" spans="1:18" ht="60" customHeight="1" x14ac:dyDescent="0.25">
      <c r="A1" s="8" t="s">
        <v>0</v>
      </c>
      <c r="B1" s="8" t="s">
        <v>18</v>
      </c>
      <c r="C1" s="8" t="s">
        <v>4</v>
      </c>
      <c r="D1" s="8" t="s">
        <v>19</v>
      </c>
      <c r="E1" s="8" t="s">
        <v>4</v>
      </c>
      <c r="F1" s="8" t="s">
        <v>20</v>
      </c>
      <c r="G1" s="8" t="s">
        <v>4</v>
      </c>
      <c r="H1" s="8" t="s">
        <v>21</v>
      </c>
      <c r="I1" s="8" t="s">
        <v>4</v>
      </c>
      <c r="J1" s="8" t="s">
        <v>5</v>
      </c>
      <c r="K1" s="8" t="s">
        <v>4</v>
      </c>
      <c r="L1" s="8" t="s">
        <v>8</v>
      </c>
      <c r="M1" s="2" t="s">
        <v>1</v>
      </c>
      <c r="N1" s="8" t="s">
        <v>9</v>
      </c>
      <c r="O1" s="8" t="s">
        <v>3</v>
      </c>
    </row>
    <row r="2" spans="1:18" ht="29.25" thickBot="1" x14ac:dyDescent="0.3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3" t="s">
        <v>2</v>
      </c>
      <c r="N2" s="9"/>
      <c r="O2" s="9"/>
    </row>
    <row r="3" spans="1:18" x14ac:dyDescent="0.25">
      <c r="A3" s="5" t="s">
        <v>6</v>
      </c>
      <c r="B3" s="5">
        <v>28</v>
      </c>
      <c r="C3" s="6">
        <f>(B3*100)/37</f>
        <v>75.675675675675677</v>
      </c>
      <c r="D3" s="5">
        <v>19</v>
      </c>
      <c r="E3" s="6">
        <f>(D3*100)/31</f>
        <v>61.29032258064516</v>
      </c>
      <c r="F3" s="5">
        <v>15</v>
      </c>
      <c r="G3" s="6">
        <f>(F3*100)/21</f>
        <v>71.428571428571431</v>
      </c>
      <c r="H3" s="5">
        <v>26</v>
      </c>
      <c r="I3" s="6">
        <f>(H3*100)/39</f>
        <v>66.666666666666671</v>
      </c>
      <c r="J3" s="5">
        <v>4</v>
      </c>
      <c r="K3" s="5">
        <f>J3/5*100</f>
        <v>80</v>
      </c>
      <c r="L3" s="6">
        <f>C3+E3+G3+I3+K3</f>
        <v>355.06123635155893</v>
      </c>
      <c r="M3" s="5">
        <v>0</v>
      </c>
      <c r="N3" s="5">
        <v>0</v>
      </c>
      <c r="O3" s="6">
        <f>L3+M3+N3</f>
        <v>355.06123635155893</v>
      </c>
    </row>
    <row r="4" spans="1:18" x14ac:dyDescent="0.25">
      <c r="A4" s="7" t="s">
        <v>7</v>
      </c>
      <c r="B4" s="7">
        <v>37</v>
      </c>
      <c r="C4" s="6">
        <f>(B4*100)/37</f>
        <v>100</v>
      </c>
      <c r="D4" s="7">
        <v>31</v>
      </c>
      <c r="E4" s="6">
        <f>(D4*100)/31</f>
        <v>100</v>
      </c>
      <c r="F4" s="7">
        <v>21</v>
      </c>
      <c r="G4" s="6">
        <f>(F4*100)/21</f>
        <v>100</v>
      </c>
      <c r="H4" s="7">
        <v>39</v>
      </c>
      <c r="I4" s="6">
        <f>(H4*100)/39</f>
        <v>100</v>
      </c>
      <c r="J4" s="7">
        <v>5</v>
      </c>
      <c r="K4" s="5">
        <f>J4/5*100</f>
        <v>100</v>
      </c>
      <c r="L4" s="6">
        <f>C4+E4+G4+I4+K4</f>
        <v>500</v>
      </c>
      <c r="M4" s="7">
        <v>0</v>
      </c>
      <c r="N4" s="7">
        <v>0</v>
      </c>
      <c r="O4" s="6">
        <f>L4+M4+N4</f>
        <v>500</v>
      </c>
    </row>
    <row r="5" spans="1:18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</row>
    <row r="6" spans="1:18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</row>
    <row r="7" spans="1:18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8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Q8" s="10" t="s">
        <v>12</v>
      </c>
      <c r="R8" s="11"/>
    </row>
    <row r="9" spans="1:18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Q9" s="4" t="s">
        <v>13</v>
      </c>
      <c r="R9" s="4" t="s">
        <v>14</v>
      </c>
    </row>
    <row r="10" spans="1:18" ht="60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Q10" s="4" t="s">
        <v>15</v>
      </c>
      <c r="R10" s="4">
        <v>10</v>
      </c>
    </row>
    <row r="11" spans="1:18" ht="60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Q11" s="4" t="s">
        <v>16</v>
      </c>
      <c r="R11" s="4">
        <v>8</v>
      </c>
    </row>
    <row r="12" spans="1:18" ht="45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Q12" s="4" t="s">
        <v>17</v>
      </c>
      <c r="R12" s="4">
        <v>5</v>
      </c>
    </row>
    <row r="13" spans="1:18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Q13" s="4" t="s">
        <v>10</v>
      </c>
      <c r="R13" s="4">
        <v>5</v>
      </c>
    </row>
    <row r="14" spans="1:18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Q14" s="4" t="s">
        <v>11</v>
      </c>
      <c r="R14" s="4">
        <v>3</v>
      </c>
    </row>
    <row r="15" spans="1:18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</row>
    <row r="16" spans="1:18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</row>
    <row r="17" spans="1:15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</row>
    <row r="18" spans="1:15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</row>
    <row r="19" spans="1:15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</row>
    <row r="20" spans="1:15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</row>
    <row r="21" spans="1:15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</row>
    <row r="22" spans="1:15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</row>
    <row r="23" spans="1:15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</row>
    <row r="24" spans="1:15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</row>
    <row r="25" spans="1:15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</row>
    <row r="26" spans="1:15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</row>
    <row r="27" spans="1:15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</row>
    <row r="28" spans="1:15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</row>
    <row r="29" spans="1:15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</row>
    <row r="30" spans="1:15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</row>
    <row r="31" spans="1:15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</row>
  </sheetData>
  <mergeCells count="15">
    <mergeCell ref="F1:F2"/>
    <mergeCell ref="A1:A2"/>
    <mergeCell ref="B1:B2"/>
    <mergeCell ref="C1:C2"/>
    <mergeCell ref="D1:D2"/>
    <mergeCell ref="E1:E2"/>
    <mergeCell ref="N1:N2"/>
    <mergeCell ref="O1:O2"/>
    <mergeCell ref="Q8:R8"/>
    <mergeCell ref="G1:G2"/>
    <mergeCell ref="H1:H2"/>
    <mergeCell ref="I1:I2"/>
    <mergeCell ref="J1:J2"/>
    <mergeCell ref="K1:K2"/>
    <mergeCell ref="L1:L2"/>
  </mergeCells>
  <pageMargins left="0.7" right="0.7" top="0.75" bottom="0.75" header="0.3" footer="0.3"/>
  <pageSetup paperSize="9" orientation="portrait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C149F3-2094-40F9-8EF2-5FCAD2ECB622}">
  <dimension ref="A1:R31"/>
  <sheetViews>
    <sheetView zoomScale="90" zoomScaleNormal="90" workbookViewId="0">
      <selection activeCell="I4" sqref="I4"/>
    </sheetView>
  </sheetViews>
  <sheetFormatPr defaultRowHeight="15" x14ac:dyDescent="0.25"/>
  <cols>
    <col min="1" max="1" width="17.42578125" customWidth="1"/>
    <col min="2" max="3" width="20.28515625" customWidth="1"/>
    <col min="4" max="5" width="15.140625" customWidth="1"/>
    <col min="6" max="7" width="18.28515625" customWidth="1"/>
    <col min="8" max="9" width="22.140625" customWidth="1"/>
    <col min="10" max="11" width="16.140625" customWidth="1"/>
    <col min="12" max="12" width="16.7109375" customWidth="1"/>
    <col min="13" max="13" width="15.42578125" customWidth="1"/>
    <col min="14" max="14" width="22.85546875" customWidth="1"/>
    <col min="16" max="16" width="4.5703125" customWidth="1"/>
    <col min="17" max="17" width="19.28515625" customWidth="1"/>
    <col min="18" max="18" width="9.42578125" customWidth="1"/>
  </cols>
  <sheetData>
    <row r="1" spans="1:18" ht="60" customHeight="1" x14ac:dyDescent="0.25">
      <c r="A1" s="8" t="s">
        <v>0</v>
      </c>
      <c r="B1" s="8" t="s">
        <v>18</v>
      </c>
      <c r="C1" s="8" t="s">
        <v>4</v>
      </c>
      <c r="D1" s="8" t="s">
        <v>19</v>
      </c>
      <c r="E1" s="8" t="s">
        <v>4</v>
      </c>
      <c r="F1" s="8" t="s">
        <v>22</v>
      </c>
      <c r="G1" s="8" t="s">
        <v>4</v>
      </c>
      <c r="H1" s="8" t="s">
        <v>23</v>
      </c>
      <c r="I1" s="8" t="s">
        <v>4</v>
      </c>
      <c r="J1" s="8" t="s">
        <v>5</v>
      </c>
      <c r="K1" s="8" t="s">
        <v>4</v>
      </c>
      <c r="L1" s="8" t="s">
        <v>8</v>
      </c>
      <c r="M1" s="2" t="s">
        <v>1</v>
      </c>
      <c r="N1" s="8" t="s">
        <v>9</v>
      </c>
      <c r="O1" s="8" t="s">
        <v>3</v>
      </c>
    </row>
    <row r="2" spans="1:18" ht="29.25" thickBot="1" x14ac:dyDescent="0.3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3" t="s">
        <v>2</v>
      </c>
      <c r="N2" s="9"/>
      <c r="O2" s="9"/>
    </row>
    <row r="3" spans="1:18" x14ac:dyDescent="0.25">
      <c r="A3" s="5" t="s">
        <v>6</v>
      </c>
      <c r="B3" s="5">
        <v>28</v>
      </c>
      <c r="C3" s="6">
        <f>(B3*100)/37</f>
        <v>75.675675675675677</v>
      </c>
      <c r="D3" s="5">
        <v>18</v>
      </c>
      <c r="E3" s="6">
        <f>(D3*100)/31</f>
        <v>58.064516129032256</v>
      </c>
      <c r="F3" s="5">
        <v>33</v>
      </c>
      <c r="G3" s="6">
        <f>(F3*100)/47</f>
        <v>70.212765957446805</v>
      </c>
      <c r="H3" s="5">
        <v>27</v>
      </c>
      <c r="I3" s="6">
        <f>(H3*100)/38</f>
        <v>71.05263157894737</v>
      </c>
      <c r="J3" s="5">
        <v>4</v>
      </c>
      <c r="K3" s="5">
        <f>J3/5*100</f>
        <v>80</v>
      </c>
      <c r="L3" s="6">
        <f>C3+E3+G3+I3+K3</f>
        <v>355.00558934110211</v>
      </c>
      <c r="M3" s="5">
        <v>0</v>
      </c>
      <c r="N3" s="5">
        <v>0</v>
      </c>
      <c r="O3" s="6">
        <f>L3+L63+N3</f>
        <v>355.00558934110211</v>
      </c>
    </row>
    <row r="4" spans="1:18" x14ac:dyDescent="0.25">
      <c r="A4" s="7" t="s">
        <v>7</v>
      </c>
      <c r="B4" s="7">
        <v>37</v>
      </c>
      <c r="C4" s="6">
        <f>(B4*100)/37</f>
        <v>100</v>
      </c>
      <c r="D4" s="7">
        <v>31</v>
      </c>
      <c r="E4" s="6">
        <f>(D4*100)/31</f>
        <v>100</v>
      </c>
      <c r="F4" s="7">
        <v>47</v>
      </c>
      <c r="G4" s="6">
        <f>(F4*100)/47</f>
        <v>100</v>
      </c>
      <c r="H4" s="7">
        <v>38</v>
      </c>
      <c r="I4" s="6">
        <f>(H4*100)/38</f>
        <v>100</v>
      </c>
      <c r="J4" s="7">
        <v>5</v>
      </c>
      <c r="K4" s="5">
        <f>J4/5*100</f>
        <v>100</v>
      </c>
      <c r="L4" s="6">
        <f>C4+E4+G4+I4+K4</f>
        <v>500</v>
      </c>
      <c r="M4" s="7">
        <v>0</v>
      </c>
      <c r="N4" s="7">
        <v>0</v>
      </c>
      <c r="O4" s="6">
        <f>L4+M4+N4</f>
        <v>500</v>
      </c>
    </row>
    <row r="5" spans="1:18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</row>
    <row r="6" spans="1:18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</row>
    <row r="7" spans="1:18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8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Q8" s="10" t="s">
        <v>12</v>
      </c>
      <c r="R8" s="11"/>
    </row>
    <row r="9" spans="1:18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Q9" s="4" t="s">
        <v>13</v>
      </c>
      <c r="R9" s="4" t="s">
        <v>14</v>
      </c>
    </row>
    <row r="10" spans="1:18" ht="60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Q10" s="4" t="s">
        <v>15</v>
      </c>
      <c r="R10" s="4">
        <v>10</v>
      </c>
    </row>
    <row r="11" spans="1:18" ht="60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Q11" s="4" t="s">
        <v>16</v>
      </c>
      <c r="R11" s="4">
        <v>8</v>
      </c>
    </row>
    <row r="12" spans="1:18" ht="45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Q12" s="4" t="s">
        <v>17</v>
      </c>
      <c r="R12" s="4">
        <v>5</v>
      </c>
    </row>
    <row r="13" spans="1:18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Q13" s="4" t="s">
        <v>10</v>
      </c>
      <c r="R13" s="4">
        <v>5</v>
      </c>
    </row>
    <row r="14" spans="1:18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Q14" s="4" t="s">
        <v>11</v>
      </c>
      <c r="R14" s="4">
        <v>3</v>
      </c>
    </row>
    <row r="15" spans="1:18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</row>
    <row r="16" spans="1:18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</row>
    <row r="17" spans="1:15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</row>
    <row r="18" spans="1:15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</row>
    <row r="19" spans="1:15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</row>
    <row r="20" spans="1:15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</row>
    <row r="21" spans="1:15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</row>
    <row r="22" spans="1:15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</row>
    <row r="23" spans="1:15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</row>
    <row r="24" spans="1:15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</row>
    <row r="25" spans="1:15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</row>
    <row r="26" spans="1:15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</row>
    <row r="27" spans="1:15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</row>
    <row r="28" spans="1:15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</row>
    <row r="29" spans="1:15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</row>
    <row r="30" spans="1:15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</row>
    <row r="31" spans="1:15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</row>
  </sheetData>
  <mergeCells count="15">
    <mergeCell ref="Q8:R8"/>
    <mergeCell ref="K1:K2"/>
    <mergeCell ref="A1:A2"/>
    <mergeCell ref="B1:B2"/>
    <mergeCell ref="D1:D2"/>
    <mergeCell ref="F1:F2"/>
    <mergeCell ref="H1:H2"/>
    <mergeCell ref="J1:J2"/>
    <mergeCell ref="N1:N2"/>
    <mergeCell ref="C1:C2"/>
    <mergeCell ref="E1:E2"/>
    <mergeCell ref="G1:G2"/>
    <mergeCell ref="I1:I2"/>
    <mergeCell ref="O1:O2"/>
    <mergeCell ref="L1:L2"/>
  </mergeCells>
  <pageMargins left="0.7" right="0.7" top="0.75" bottom="0.75" header="0.3" footer="0.3"/>
  <pageSetup paperSize="9" orientation="portrait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ТЕХ</vt:lpstr>
      <vt:lpstr>ЕСТ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Учитель</dc:creator>
  <cp:lastModifiedBy>Школа 36</cp:lastModifiedBy>
  <dcterms:created xsi:type="dcterms:W3CDTF">2026-04-08T06:52:43Z</dcterms:created>
  <dcterms:modified xsi:type="dcterms:W3CDTF">2026-06-10T09:44:12Z</dcterms:modified>
</cp:coreProperties>
</file>